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14355" windowHeight="742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<sst xmlns="http://schemas.openxmlformats.org/spreadsheetml/2006/main" count="382" uniqueCount="261">
  <si>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</si>
  <si>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</si>
  <si>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</si>
  <si>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</si>
  <si>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</si>
  <si>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</si>
  <si>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</si>
  <si>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</si>
  <si>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</si>
  <si>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</si>
  <si>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</si>
  <si>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</si>
  <si>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</si>
  <si>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</si>
  <si>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</si>
  <si>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</si>
  <si>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</si>
  <si>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</si>
  <si>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</si>
  <si>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</si>
  <si>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</si>
  <si>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</si>
  <si>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</si>
  <si>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</si>
  <si>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</si>
  <si>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</si>
  <si>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</si>
  <si>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</si>
  <si>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</si>
  <si>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</si>
  <si>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</si>
  <si>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</si>
  <si>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</si>
  <si>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</si>
  <si>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</si>
  <si>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</si>
  <si>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</si>
  <si>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</si>
  <si>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</si>
  <si>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</si>
  <si>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</si>
  <si>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</si>
  <si>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</si>
  <si>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</si>
  <si>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</si>
  <si>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</si>
  <si>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</si>
  <si>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</si>
  <si>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</si>
  <si>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</si>
  <si>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</si>
  <si>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</si>
  <si>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</si>
  <si>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</si>
  <si>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</si>
  <si>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</si>
  <si>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</si>
  <si>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</si>
  <si>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</si>
  <si>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</si>
  <si>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</si>
  <si>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</si>
  <si>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</si>
  <si>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</si>
  <si>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</si>
  <si>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</si>
  <si>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</si>
  <si>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</si>
  <si>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</si>
  <si>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</si>
  <si>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</si>
  <si>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</si>
  <si>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</si>
  <si>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</si>
  <si>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</si>
  <si>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</si>
  <si>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</si>
  <si>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</si>
  <si>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</si>
  <si>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</si>
  <si>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</si>
  <si>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</si>
  <si>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</si>
  <si>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</si>
  <si>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</si>
  <si>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</si>
  <si>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</si>
  <si>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</si>
  <si>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</si>
  <si>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</si>
  <si>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</si>
  <si>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</si>
  <si>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</si>
  <si>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</si>
  <si>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</si>
  <si>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</si>
  <si>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</si>
  <si>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</si>
  <si>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</si>
  <si>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</si>
  <si>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</si>
  <si>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</si>
  <si>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</si>
  <si>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</si>
  <si>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</si>
  <si>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</si>
  <si>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</si>
  <si>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</si>
  <si>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</si>
  <si>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</si>
  <si>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</si>
  <si>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</si>
  <si>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</si>
  <si>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</si>
  <si>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</si>
  <si>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</si>
  <si>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</si>
  <si>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</si>
  <si>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</si>
  <si>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</si>
  <si>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</si>
  <si>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</si>
  <si>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</si>
  <si>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</si>
  <si>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</si>
  <si>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</si>
  <si>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</si>
  <si>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</si>
  <si>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</si>
  <si>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</si>
  <si>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</si>
  <si>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</si>
  <si>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</si>
  <si>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</si>
  <si>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</si>
  <si>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</si>
  <si>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</si>
  <si>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</si>
  <si>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</si>
  <si>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</si>
  <si>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</si>
  <si>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</si>
  <si>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</si>
  <si>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</si>
  <si>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</si>
  <si>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</si>
  <si>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</si>
  <si>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</si>
  <si>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</si>
  <si>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</si>
  <si>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</si>
  <si>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</si>
  <si>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</si>
  <si>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</si>
  <si>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</si>
  <si>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</si>
  <si>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</si>
  <si>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</si>
  <si>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</si>
  <si>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</si>
  <si>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</si>
  <si>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</si>
  <si>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</si>
  <si>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</si>
  <si>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</si>
  <si>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</si>
  <si>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</si>
  <si>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</si>
  <si>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</si>
  <si>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</si>
  <si>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</si>
  <si>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</si>
  <si>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</si>
  <si>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</si>
  <si>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</si>
  <si>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</si>
  <si>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</si>
  <si>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</si>
  <si>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</si>
  <si>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</si>
  <si>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</si>
  <si>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</si>
  <si>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</si>
  <si>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</si>
  <si>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</si>
  <si>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</si>
  <si>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</si>
  <si>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</si>
  <si>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</si>
  <si>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</si>
  <si>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</si>
  <si>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</si>
  <si>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</si>
  <si>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</si>
  <si>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</si>
  <si>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</si>
  <si>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</si>
  <si>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</si>
  <si>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</si>
  <si>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</si>
  <si>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</si>
  <si>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</si>
  <si>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</si>
  <si>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</si>
  <si>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</si>
  <si>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</si>
  <si>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</si>
  <si>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</si>
  <si>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</si>
  <si>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</si>
  <si>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</si>
  <si>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</si>
  <si>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</si>
  <si>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</si>
  <si>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</si>
  <si>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</si>
  <si>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</si>
  <si>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</si>
  <si>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</si>
  <si>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</si>
  <si>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</si>
  <si>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</si>
  <si>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</si>
  <si>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</si>
  <si>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</si>
  <si>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</si>
  <si>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</si>
  <si>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</si>
  <si>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</si>
  <si>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</si>
  <si>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</si>
  <si>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</si>
  <si>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</si>
  <si>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</si>
  <si>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</si>
  <si>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</si>
  <si>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</si>
  <si>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</si>
  <si>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</si>
  <si>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</si>
  <si>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</si>
  <si>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</si>
  <si>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</si>
  <si>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управление образования города Калуги</t>
  </si>
  <si>
    <t>директор</t>
  </si>
  <si>
    <t>начальник ОБУ09</t>
  </si>
  <si>
    <t>Директор</t>
  </si>
  <si>
    <t>402901001</t>
  </si>
  <si>
    <t>4029023488</t>
  </si>
  <si>
    <t>Е.В.Христофорова</t>
  </si>
  <si>
    <t>МБОУ "Средняя общеобразовательная школа №28 имени П.В.Рыженко" города Калуги</t>
  </si>
  <si>
    <t>муниципальное бюджетное общеобразовательное учреждение "Средняя общеобразовательная школа №28 имени П.В.Рыженко" города Калуги</t>
  </si>
  <si>
    <t>23</t>
  </si>
  <si>
    <t>247</t>
  </si>
  <si>
    <t>323</t>
  </si>
  <si>
    <t>24</t>
  </si>
  <si>
    <t>Лапочкина Ю.В.</t>
  </si>
  <si>
    <t>25</t>
  </si>
  <si>
    <t>27</t>
  </si>
  <si>
    <t>сентября</t>
  </si>
  <si>
    <t>27.09.2023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</si>
</sst>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B67">
      <selection activeCell="BR74" sqref="BR74:BX74"/>
    </sheetView>
  </sheetViews>
  <sheetFormatPr defaultColWidth="2" defaultRowHeight="12.75"/>
  <sheetData>
    <row r="1" ht="13.5" customHeight="1"/>
    <row r="2" spans="55:76" ht="13.5" customHeight="1">
      <c r="BC2" s="192" t="s">
        <v>54</v>
      </c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</row>
    <row r="3" spans="55:76" ht="13.5" customHeight="1">
      <c r="BC3" s="146" t="s">
        <v>246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3" t="s">
        <v>55</v>
      </c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</row>
    <row r="5" spans="55:76" ht="27" customHeight="1">
      <c r="BC5" s="174" t="s">
        <v>250</v>
      </c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</row>
    <row r="6" spans="55:76" ht="13.5" customHeight="1">
      <c r="BC6" s="185" t="s">
        <v>56</v>
      </c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6" t="s">
        <v>249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5" t="s">
        <v>57</v>
      </c>
      <c r="BE8" s="185"/>
      <c r="BF8" s="185"/>
      <c r="BG8" s="185"/>
      <c r="BH8" s="185"/>
      <c r="BI8" s="185"/>
      <c r="BJ8" s="185"/>
      <c r="BK8" s="185"/>
      <c r="BL8" s="1"/>
      <c r="BM8" s="185" t="s">
        <v>58</v>
      </c>
      <c r="BN8" s="185"/>
      <c r="BO8" s="185"/>
      <c r="BP8" s="185"/>
      <c r="BQ8" s="185"/>
      <c r="BR8" s="185"/>
      <c r="BS8" s="185"/>
      <c r="BT8" s="185"/>
      <c r="BU8" s="185"/>
      <c r="BV8" s="185"/>
      <c r="BW8" s="185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6" t="s">
        <v>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5" t="s">
        <v>252</v>
      </c>
      <c r="AZ11" s="175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7" t="s">
        <v>5</v>
      </c>
      <c r="BR11" s="187"/>
      <c r="BS11" s="187"/>
      <c r="BT11" s="187"/>
      <c r="BU11" s="187"/>
      <c r="BV11" s="187"/>
      <c r="BW11" s="187"/>
      <c r="BX11" s="187"/>
    </row>
    <row r="12" spans="24:76" ht="15.75" customHeight="1" thickBot="1">
      <c r="X12" s="176" t="s">
        <v>1</v>
      </c>
      <c r="Y12" s="176"/>
      <c r="Z12" s="176"/>
      <c r="AA12" s="176"/>
      <c r="AB12" s="145" t="s">
        <v>252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255</v>
      </c>
      <c r="AR12" s="146"/>
      <c r="AS12" s="35" t="s">
        <v>3</v>
      </c>
      <c r="AU12" s="38"/>
      <c r="AV12" s="145" t="s">
        <v>257</v>
      </c>
      <c r="AW12" s="146"/>
      <c r="AX12" s="186" t="s">
        <v>4</v>
      </c>
      <c r="AY12" s="186"/>
      <c r="AZ12" s="186"/>
      <c r="BA12" s="186"/>
      <c r="BB12" s="186"/>
      <c r="BQ12" s="188"/>
      <c r="BR12" s="188"/>
      <c r="BS12" s="188"/>
      <c r="BT12" s="188"/>
      <c r="BU12" s="188"/>
      <c r="BV12" s="188"/>
      <c r="BW12" s="188"/>
      <c r="BX12" s="188"/>
    </row>
    <row r="13" spans="31:76" ht="15.75">
      <c r="AE13" t="s">
        <v>16</v>
      </c>
      <c r="AG13" s="145" t="s">
        <v>258</v>
      </c>
      <c r="AH13" s="146"/>
      <c r="AI13" t="s">
        <v>59</v>
      </c>
      <c r="AJ13" s="145" t="s">
        <v>259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252</v>
      </c>
      <c r="AU13" s="146"/>
      <c r="AV13" s="147" t="s">
        <v>17</v>
      </c>
      <c r="AW13" s="147"/>
      <c r="BF13" s="180" t="s">
        <v>6</v>
      </c>
      <c r="BG13" s="180"/>
      <c r="BH13" s="180"/>
      <c r="BI13" s="180"/>
      <c r="BJ13" s="180"/>
      <c r="BK13" s="180"/>
      <c r="BL13" s="180"/>
      <c r="BM13" s="180"/>
      <c r="BN13" s="180"/>
      <c r="BO13" s="180"/>
      <c r="BP13" s="181"/>
      <c r="BQ13" s="189" t="s">
        <v>260</v>
      </c>
      <c r="BR13" s="190"/>
      <c r="BS13" s="190"/>
      <c r="BT13" s="190"/>
      <c r="BU13" s="190"/>
      <c r="BV13" s="190"/>
      <c r="BW13" s="190"/>
      <c r="BX13" s="191"/>
    </row>
    <row r="14" spans="1:76" ht="12.75">
      <c r="A14" s="6" t="s">
        <v>14</v>
      </c>
      <c r="BF14" s="180" t="s">
        <v>7</v>
      </c>
      <c r="BG14" s="180"/>
      <c r="BH14" s="180"/>
      <c r="BI14" s="180"/>
      <c r="BJ14" s="180"/>
      <c r="BK14" s="180"/>
      <c r="BL14" s="180"/>
      <c r="BM14" s="180"/>
      <c r="BN14" s="180"/>
      <c r="BO14" s="180"/>
      <c r="BP14" s="181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2" t="s">
        <v>8</v>
      </c>
      <c r="BG15" s="182"/>
      <c r="BH15" s="182"/>
      <c r="BI15" s="182"/>
      <c r="BJ15" s="182"/>
      <c r="BK15" s="182"/>
      <c r="BL15" s="182"/>
      <c r="BM15" s="182"/>
      <c r="BN15" s="182"/>
      <c r="BO15" s="182"/>
      <c r="BP15" s="183"/>
      <c r="BQ15" s="171" t="s">
        <v>242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4" t="s">
        <v>7</v>
      </c>
      <c r="BG16" s="184"/>
      <c r="BH16" s="184"/>
      <c r="BI16" s="184"/>
      <c r="BJ16" s="184"/>
      <c r="BK16" s="184"/>
      <c r="BL16" s="184"/>
      <c r="BM16" s="184"/>
      <c r="BN16" s="184"/>
      <c r="BO16" s="184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2.75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1" t="s">
        <v>248</v>
      </c>
      <c r="BR17" s="172"/>
      <c r="BS17" s="172"/>
      <c r="BT17" s="172"/>
      <c r="BU17" s="172"/>
      <c r="BV17" s="172"/>
      <c r="BW17" s="172"/>
      <c r="BX17" s="173"/>
    </row>
    <row r="18" spans="1:76" ht="21.75" customHeight="1">
      <c r="A18" s="6" t="s">
        <v>12</v>
      </c>
      <c r="H18" s="174" t="s">
        <v>251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247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7">
        <v>383</v>
      </c>
      <c r="BR19" s="178"/>
      <c r="BS19" s="178"/>
      <c r="BT19" s="178"/>
      <c r="BU19" s="178"/>
      <c r="BV19" s="178"/>
      <c r="BW19" s="178"/>
      <c r="BX19" s="179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234</v>
      </c>
      <c r="AK21" s="148"/>
      <c r="AL21" s="148"/>
      <c r="AM21" s="148"/>
      <c r="AN21" s="148"/>
      <c r="AO21" s="148"/>
      <c r="AP21" s="148"/>
      <c r="AQ21" s="148"/>
      <c r="AR21" s="148" t="s">
        <v>235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252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255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257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830594.46+83834.06</f>
        <v>914428.52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27333019.44</v>
      </c>
      <c r="AX27" s="94"/>
      <c r="AY27" s="94"/>
      <c r="AZ27" s="94"/>
      <c r="BA27" s="94"/>
      <c r="BB27" s="94"/>
      <c r="BC27" s="94"/>
      <c r="BD27" s="94">
        <f>BD28+BD31+BD35+BD38+BD41+BD45+BD49</f>
        <v>22194319</v>
      </c>
      <c r="BE27" s="94"/>
      <c r="BF27" s="94"/>
      <c r="BG27" s="94"/>
      <c r="BH27" s="94"/>
      <c r="BI27" s="94"/>
      <c r="BJ27" s="94"/>
      <c r="BK27" s="94">
        <f>BK28+BK31+BK35+BK38+BK41+BK45+BK49</f>
        <v>22194319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5000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2332100+19551170+311049+800000-311049+257.49+14.67</f>
        <v>22683542.16</v>
      </c>
      <c r="AX31" s="57"/>
      <c r="AY31" s="57"/>
      <c r="AZ31" s="57"/>
      <c r="BA31" s="57"/>
      <c r="BB31" s="57"/>
      <c r="BC31" s="57"/>
      <c r="BD31" s="57">
        <v>22194319</v>
      </c>
      <c r="BE31" s="57"/>
      <c r="BF31" s="57"/>
      <c r="BG31" s="57"/>
      <c r="BH31" s="57"/>
      <c r="BI31" s="57"/>
      <c r="BJ31" s="57"/>
      <c r="BK31" s="57">
        <f>BD31</f>
        <v>22194319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1164157+1074150+1405780+76040+328158.68+127890+4493.8*2+64000+395314</f>
        <v>4644477.28</v>
      </c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2085582.6-2085582.6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f>AW46</f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</f>
        <v>28247447.96</v>
      </c>
      <c r="AX52" s="94"/>
      <c r="AY52" s="94"/>
      <c r="AZ52" s="94"/>
      <c r="BA52" s="94"/>
      <c r="BB52" s="94"/>
      <c r="BC52" s="94"/>
      <c r="BD52" s="94">
        <f>BD53+BD60+BD61+BD62+BD65+BD72+BD76+BD80+BD82+BD89</f>
        <v>23097747.52</v>
      </c>
      <c r="BE52" s="94"/>
      <c r="BF52" s="94"/>
      <c r="BG52" s="94"/>
      <c r="BH52" s="94"/>
      <c r="BI52" s="94"/>
      <c r="BJ52" s="94"/>
      <c r="BK52" s="94">
        <f>BK53+BK60+BK61+BK62+BK65+BK72+BK76+BK80+BK82+BK89</f>
        <v>23097747.52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AW54+AW55+AW56+AW57+AW60+AW61+AW62</f>
        <v>20463250.28</v>
      </c>
      <c r="AX53" s="57"/>
      <c r="AY53" s="57"/>
      <c r="AZ53" s="57"/>
      <c r="BA53" s="57"/>
      <c r="BB53" s="57"/>
      <c r="BC53" s="57"/>
      <c r="BD53" s="57">
        <f>BD54+BD55+BD56+BD57+BD60+BD61+BD62</f>
        <v>19257779</v>
      </c>
      <c r="BE53" s="57"/>
      <c r="BF53" s="57"/>
      <c r="BG53" s="57"/>
      <c r="BH53" s="57"/>
      <c r="BI53" s="57"/>
      <c r="BJ53" s="57"/>
      <c r="BK53" s="57">
        <f>BK54+BK55+BK56+BK57+BK60+BK61+BK62</f>
        <v>19257779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14560470+238901+60300+12000+825000-238901+252042+3451.45*2</f>
        <v>15716714.9</v>
      </c>
      <c r="AX54" s="57"/>
      <c r="AY54" s="57"/>
      <c r="AZ54" s="57"/>
      <c r="BA54" s="57"/>
      <c r="BB54" s="57"/>
      <c r="BC54" s="57"/>
      <c r="BD54" s="57">
        <v>14788371</v>
      </c>
      <c r="BE54" s="57"/>
      <c r="BF54" s="57"/>
      <c r="BG54" s="57"/>
      <c r="BH54" s="57"/>
      <c r="BI54" s="57"/>
      <c r="BJ54" s="57"/>
      <c r="BK54" s="57">
        <f>BD54</f>
        <v>14788371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4746535.38</v>
      </c>
      <c r="AX57" s="57"/>
      <c r="AY57" s="57"/>
      <c r="AZ57" s="57"/>
      <c r="BA57" s="57"/>
      <c r="BB57" s="57"/>
      <c r="BC57" s="57"/>
      <c r="BD57" s="57">
        <f>BD58+BD59</f>
        <v>4469408</v>
      </c>
      <c r="BE57" s="57"/>
      <c r="BF57" s="57"/>
      <c r="BG57" s="57"/>
      <c r="BH57" s="57"/>
      <c r="BI57" s="57"/>
      <c r="BJ57" s="57"/>
      <c r="BK57" s="57">
        <f>BK58+BK59</f>
        <v>4469408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4397260+72148+18300+3624+249150-72148+76116.68+1042.35*2</f>
        <v>4746535.38</v>
      </c>
      <c r="AX58" s="57"/>
      <c r="AY58" s="57"/>
      <c r="AZ58" s="57"/>
      <c r="BA58" s="57"/>
      <c r="BB58" s="57"/>
      <c r="BC58" s="57"/>
      <c r="BD58" s="57">
        <v>4469408</v>
      </c>
      <c r="BE58" s="57"/>
      <c r="BF58" s="57"/>
      <c r="BG58" s="57"/>
      <c r="BH58" s="57"/>
      <c r="BI58" s="57"/>
      <c r="BJ58" s="57"/>
      <c r="BK58" s="57">
        <f>BD58</f>
        <v>4469408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5" t="s">
        <v>87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7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5" t="s">
        <v>103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7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5" t="s">
        <v>104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7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198" t="s">
        <v>115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200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</f>
        <v>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1" t="s">
        <v>116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3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5" t="s">
        <v>117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7"/>
      <c r="AF67" s="65" t="s">
        <v>107</v>
      </c>
      <c r="AG67" s="56"/>
      <c r="AH67" s="56"/>
      <c r="AI67" s="56"/>
      <c r="AJ67" s="56" t="s">
        <v>254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6"/>
      <c r="AF68" s="53"/>
      <c r="AG68" s="54"/>
      <c r="AH68" s="54"/>
      <c r="AI68" s="55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124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125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122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126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123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127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272.16</v>
      </c>
      <c r="AX72" s="57"/>
      <c r="AY72" s="57"/>
      <c r="AZ72" s="57"/>
      <c r="BA72" s="57"/>
      <c r="BB72" s="57"/>
      <c r="BC72" s="57"/>
      <c r="BD72" s="57">
        <f>BD73+BD74+BD75</f>
        <v>0</v>
      </c>
      <c r="BE72" s="57"/>
      <c r="BF72" s="57"/>
      <c r="BG72" s="57"/>
      <c r="BH72" s="57"/>
      <c r="BI72" s="57"/>
      <c r="BJ72" s="57"/>
      <c r="BK72" s="57">
        <f>BK73+BK74+BK75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128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149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129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7" t="s">
        <v>150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8"/>
      <c r="AF75" s="65" t="s">
        <v>114</v>
      </c>
      <c r="AG75" s="56"/>
      <c r="AH75" s="56"/>
      <c r="AI75" s="56"/>
      <c r="AJ75" s="56" t="s">
        <v>130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14.67+257.49</f>
        <v>272.16</v>
      </c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138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139</v>
      </c>
      <c r="AG77" s="56"/>
      <c r="AH77" s="56"/>
      <c r="AI77" s="56"/>
      <c r="AJ77" s="56" t="s">
        <v>131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153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140</v>
      </c>
      <c r="AG78" s="56"/>
      <c r="AH78" s="56"/>
      <c r="AI78" s="56"/>
      <c r="AJ78" s="56" t="s">
        <v>132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09" t="s">
        <v>154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10"/>
      <c r="AF79" s="65" t="s">
        <v>141</v>
      </c>
      <c r="AG79" s="56"/>
      <c r="AH79" s="56"/>
      <c r="AI79" s="56"/>
      <c r="AJ79" s="56" t="s">
        <v>133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155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142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0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143</v>
      </c>
      <c r="AG81" s="56"/>
      <c r="AH81" s="56"/>
      <c r="AI81" s="56"/>
      <c r="AJ81" s="56" t="s">
        <v>134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178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144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7783925.52</v>
      </c>
      <c r="AX82" s="57"/>
      <c r="AY82" s="57"/>
      <c r="AZ82" s="57"/>
      <c r="BA82" s="57"/>
      <c r="BB82" s="57"/>
      <c r="BC82" s="57"/>
      <c r="BD82" s="57">
        <f>BD83+BD84+BD85+BD86+BD87</f>
        <v>3839968.52</v>
      </c>
      <c r="BE82" s="57"/>
      <c r="BF82" s="57"/>
      <c r="BG82" s="57"/>
      <c r="BH82" s="57"/>
      <c r="BI82" s="57"/>
      <c r="BJ82" s="57"/>
      <c r="BK82" s="57">
        <f>BK83+BK84+BK85+BK86+BK87</f>
        <v>3839968.52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157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8"/>
      <c r="AF83" s="65" t="s">
        <v>145</v>
      </c>
      <c r="AG83" s="56"/>
      <c r="AH83" s="56"/>
      <c r="AI83" s="56"/>
      <c r="AJ83" s="56" t="s">
        <v>135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158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146</v>
      </c>
      <c r="AG84" s="56"/>
      <c r="AH84" s="56"/>
      <c r="AI84" s="56"/>
      <c r="AJ84" s="56" t="s">
        <v>136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159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147</v>
      </c>
      <c r="AG85" s="56"/>
      <c r="AH85" s="56"/>
      <c r="AI85" s="56"/>
      <c r="AJ85" s="56" t="s">
        <v>137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162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160</v>
      </c>
      <c r="AG86" s="56"/>
      <c r="AH86" s="56"/>
      <c r="AI86" s="56"/>
      <c r="AJ86" s="56" t="s">
        <v>161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1452994.46+677274.06+600000+1148533+1405780+76040+5000+127890+64000+395314</f>
        <v>5952825.52</v>
      </c>
      <c r="AX86" s="57"/>
      <c r="AY86" s="57"/>
      <c r="AZ86" s="57"/>
      <c r="BA86" s="57"/>
      <c r="BB86" s="57"/>
      <c r="BC86" s="57"/>
      <c r="BD86" s="57">
        <v>2130268.52</v>
      </c>
      <c r="BE86" s="57"/>
      <c r="BF86" s="57"/>
      <c r="BG86" s="57"/>
      <c r="BH86" s="57"/>
      <c r="BI86" s="57"/>
      <c r="BJ86" s="57"/>
      <c r="BK86" s="57">
        <f>BD86</f>
        <v>2130268.52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5" t="s">
        <v>74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211"/>
      <c r="AF87" s="66"/>
      <c r="AG87" s="67"/>
      <c r="AH87" s="67"/>
      <c r="AI87" s="68"/>
      <c r="AJ87" s="72" t="s">
        <v>253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1709700+121400</f>
        <v>1831100</v>
      </c>
      <c r="AX87" s="42"/>
      <c r="AY87" s="42"/>
      <c r="AZ87" s="42"/>
      <c r="BA87" s="42"/>
      <c r="BB87" s="42"/>
      <c r="BC87" s="43"/>
      <c r="BD87" s="41">
        <v>1709700</v>
      </c>
      <c r="BE87" s="42"/>
      <c r="BF87" s="42"/>
      <c r="BG87" s="42"/>
      <c r="BH87" s="42"/>
      <c r="BI87" s="42"/>
      <c r="BJ87" s="43"/>
      <c r="BK87" s="41">
        <f>BD87</f>
        <v>1709700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1" t="s">
        <v>171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3"/>
      <c r="AF89" s="65" t="s">
        <v>163</v>
      </c>
      <c r="AG89" s="56"/>
      <c r="AH89" s="56"/>
      <c r="AI89" s="56"/>
      <c r="AJ89" s="56" t="s">
        <v>168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5" t="s">
        <v>179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7"/>
      <c r="AF90" s="65" t="s">
        <v>164</v>
      </c>
      <c r="AG90" s="56"/>
      <c r="AH90" s="56"/>
      <c r="AI90" s="56"/>
      <c r="AJ90" s="56" t="s">
        <v>169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5" t="s">
        <v>172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7"/>
      <c r="AF91" s="65" t="s">
        <v>165</v>
      </c>
      <c r="AG91" s="56"/>
      <c r="AH91" s="56"/>
      <c r="AI91" s="56"/>
      <c r="AJ91" s="56" t="s">
        <v>170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2" t="s">
        <v>180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4"/>
      <c r="AF92" s="112" t="s">
        <v>166</v>
      </c>
      <c r="AG92" s="113"/>
      <c r="AH92" s="113"/>
      <c r="AI92" s="113"/>
      <c r="AJ92" s="113" t="s">
        <v>167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237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238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183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239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5" t="s">
        <v>184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7"/>
      <c r="AF96" s="112" t="s">
        <v>173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174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175</v>
      </c>
      <c r="AG97" s="56"/>
      <c r="AH97" s="56"/>
      <c r="AI97" s="56"/>
      <c r="AJ97" s="56" t="s">
        <v>176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19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1"/>
      <c r="AF98" s="222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5"/>
      <c r="BS98" s="225"/>
      <c r="BT98" s="225"/>
      <c r="BU98" s="225"/>
      <c r="BV98" s="225"/>
      <c r="BW98" s="225"/>
      <c r="BX98" s="226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18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18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7">
      <selection activeCell="AW25" sqref="AW25:BC25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0" t="s">
        <v>241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185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187</v>
      </c>
      <c r="AO3" s="148"/>
      <c r="AP3" s="148"/>
      <c r="AQ3" s="148"/>
      <c r="AR3" s="148" t="s">
        <v>186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252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255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257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188</v>
      </c>
      <c r="AX5" s="157"/>
      <c r="AY5" s="157"/>
      <c r="AZ5" s="157"/>
      <c r="BA5" s="157"/>
      <c r="BB5" s="157"/>
      <c r="BC5" s="161"/>
      <c r="BD5" s="152" t="s">
        <v>189</v>
      </c>
      <c r="BE5" s="157"/>
      <c r="BF5" s="157"/>
      <c r="BG5" s="157"/>
      <c r="BH5" s="157"/>
      <c r="BI5" s="157"/>
      <c r="BJ5" s="157"/>
      <c r="BK5" s="160" t="s">
        <v>190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6">
        <v>1</v>
      </c>
      <c r="B7" s="266"/>
      <c r="C7" s="266"/>
      <c r="D7" s="266"/>
      <c r="E7" s="274" t="s">
        <v>210</v>
      </c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6"/>
      <c r="AN7" s="277">
        <v>26000</v>
      </c>
      <c r="AO7" s="278"/>
      <c r="AP7" s="278"/>
      <c r="AQ7" s="278"/>
      <c r="AR7" s="279" t="s">
        <v>34</v>
      </c>
      <c r="AS7" s="279"/>
      <c r="AT7" s="279"/>
      <c r="AU7" s="279"/>
      <c r="AV7" s="279"/>
      <c r="AW7" s="131">
        <f>AW10+AW25</f>
        <v>7783925.52</v>
      </c>
      <c r="AX7" s="131"/>
      <c r="AY7" s="131"/>
      <c r="AZ7" s="131"/>
      <c r="BA7" s="131"/>
      <c r="BB7" s="131"/>
      <c r="BC7" s="131"/>
      <c r="BD7" s="131">
        <f>BD10+BD25</f>
        <v>3839968.52</v>
      </c>
      <c r="BE7" s="131"/>
      <c r="BF7" s="131"/>
      <c r="BG7" s="131"/>
      <c r="BH7" s="131"/>
      <c r="BI7" s="131"/>
      <c r="BJ7" s="131"/>
      <c r="BK7" s="131">
        <f>BK10+BK25</f>
        <v>3839968.52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0"/>
    </row>
    <row r="8" spans="1:76" ht="108" customHeight="1">
      <c r="A8" s="158" t="s">
        <v>191</v>
      </c>
      <c r="B8" s="158"/>
      <c r="C8" s="158"/>
      <c r="D8" s="158"/>
      <c r="E8" s="271" t="s">
        <v>211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3"/>
      <c r="AN8" s="235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4"/>
    </row>
    <row r="9" spans="1:76" ht="25.5" customHeight="1">
      <c r="A9" s="158" t="s">
        <v>192</v>
      </c>
      <c r="B9" s="158"/>
      <c r="C9" s="158"/>
      <c r="D9" s="158"/>
      <c r="E9" s="267" t="s">
        <v>212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9"/>
      <c r="AN9" s="235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4"/>
    </row>
    <row r="10" spans="1:76" ht="24" customHeight="1">
      <c r="A10" s="266" t="s">
        <v>193</v>
      </c>
      <c r="B10" s="266"/>
      <c r="C10" s="266"/>
      <c r="D10" s="266"/>
      <c r="E10" s="267" t="s">
        <v>213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9"/>
      <c r="AN10" s="235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4"/>
    </row>
    <row r="11" spans="1:76" ht="38.25" customHeight="1">
      <c r="A11" s="158" t="s">
        <v>194</v>
      </c>
      <c r="B11" s="158"/>
      <c r="C11" s="158"/>
      <c r="D11" s="158"/>
      <c r="E11" s="265" t="s">
        <v>214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5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4"/>
    </row>
    <row r="12" spans="1:76" ht="33.75" customHeight="1">
      <c r="A12" s="158" t="s">
        <v>195</v>
      </c>
      <c r="B12" s="158"/>
      <c r="C12" s="158"/>
      <c r="D12" s="158"/>
      <c r="E12" s="256" t="s">
        <v>215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4"/>
      <c r="AN12" s="235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4"/>
    </row>
    <row r="13" spans="1:76" ht="24.75" customHeight="1">
      <c r="A13" s="158" t="s">
        <v>196</v>
      </c>
      <c r="B13" s="158"/>
      <c r="C13" s="158"/>
      <c r="D13" s="158"/>
      <c r="E13" s="259" t="s">
        <v>216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1"/>
      <c r="AN13" s="235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4"/>
    </row>
    <row r="14" spans="1:76" ht="13.5">
      <c r="A14" s="158" t="s">
        <v>197</v>
      </c>
      <c r="B14" s="158"/>
      <c r="C14" s="158"/>
      <c r="D14" s="158"/>
      <c r="E14" s="249" t="s">
        <v>218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  <c r="AN14" s="235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4"/>
    </row>
    <row r="15" spans="1:76" ht="22.5" customHeight="1">
      <c r="A15" s="158" t="s">
        <v>198</v>
      </c>
      <c r="B15" s="158"/>
      <c r="C15" s="158"/>
      <c r="D15" s="158"/>
      <c r="E15" s="256" t="s">
        <v>219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8"/>
      <c r="AN15" s="235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4"/>
    </row>
    <row r="16" spans="1:76" ht="23.25" customHeight="1">
      <c r="A16" s="158" t="s">
        <v>199</v>
      </c>
      <c r="B16" s="158"/>
      <c r="C16" s="158"/>
      <c r="D16" s="158"/>
      <c r="E16" s="259" t="s">
        <v>216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  <c r="AN16" s="235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4"/>
    </row>
    <row r="17" spans="1:76" ht="13.5">
      <c r="A17" s="158" t="s">
        <v>200</v>
      </c>
      <c r="B17" s="158"/>
      <c r="C17" s="158"/>
      <c r="D17" s="158"/>
      <c r="E17" s="249" t="s">
        <v>218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1"/>
      <c r="AN17" s="235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4"/>
    </row>
    <row r="18" spans="1:76" ht="13.5">
      <c r="A18" s="158" t="s">
        <v>201</v>
      </c>
      <c r="B18" s="158"/>
      <c r="C18" s="158"/>
      <c r="D18" s="158"/>
      <c r="E18" s="260" t="s">
        <v>221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2"/>
      <c r="AN18" s="235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4"/>
    </row>
    <row r="19" spans="1:76" ht="12.75">
      <c r="A19" s="158" t="s">
        <v>202</v>
      </c>
      <c r="B19" s="158"/>
      <c r="C19" s="158"/>
      <c r="D19" s="158"/>
      <c r="E19" s="256" t="s">
        <v>220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8"/>
      <c r="AN19" s="235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4"/>
    </row>
    <row r="20" spans="1:76" ht="24.75" customHeight="1">
      <c r="A20" s="158" t="s">
        <v>203</v>
      </c>
      <c r="B20" s="158"/>
      <c r="C20" s="158"/>
      <c r="D20" s="158"/>
      <c r="E20" s="259" t="s">
        <v>216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1"/>
      <c r="AN20" s="235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4"/>
    </row>
    <row r="21" spans="1:76" ht="13.5">
      <c r="A21" s="158" t="s">
        <v>204</v>
      </c>
      <c r="B21" s="158"/>
      <c r="C21" s="158"/>
      <c r="D21" s="158"/>
      <c r="E21" s="249" t="s">
        <v>218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1"/>
      <c r="AN21" s="235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4"/>
    </row>
    <row r="22" spans="1:76" ht="12.75">
      <c r="A22" s="165" t="s">
        <v>205</v>
      </c>
      <c r="B22" s="165"/>
      <c r="C22" s="165"/>
      <c r="D22" s="165"/>
      <c r="E22" s="256" t="s">
        <v>222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8"/>
      <c r="AN22" s="235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39"/>
    </row>
    <row r="23" spans="1:76" ht="24" customHeight="1">
      <c r="A23" s="252" t="s">
        <v>206</v>
      </c>
      <c r="B23" s="252"/>
      <c r="C23" s="252"/>
      <c r="D23" s="252"/>
      <c r="E23" s="253" t="s">
        <v>216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5"/>
      <c r="AN23" s="244">
        <v>26451</v>
      </c>
      <c r="AO23" s="245"/>
      <c r="AP23" s="245"/>
      <c r="AQ23" s="245"/>
      <c r="AR23" s="245" t="s">
        <v>34</v>
      </c>
      <c r="AS23" s="245"/>
      <c r="AT23" s="245"/>
      <c r="AU23" s="245"/>
      <c r="AV23" s="245"/>
      <c r="AW23" s="246"/>
      <c r="AX23" s="246"/>
      <c r="AY23" s="246"/>
      <c r="AZ23" s="246"/>
      <c r="BA23" s="246"/>
      <c r="BB23" s="246"/>
      <c r="BC23" s="246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8"/>
    </row>
    <row r="24" spans="1:76" ht="12.75">
      <c r="A24" s="165" t="s">
        <v>207</v>
      </c>
      <c r="B24" s="165"/>
      <c r="C24" s="165"/>
      <c r="D24" s="165"/>
      <c r="E24" s="249" t="s">
        <v>217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1"/>
      <c r="AN24" s="235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39"/>
    </row>
    <row r="25" spans="1:76" ht="36" customHeight="1">
      <c r="A25" s="240" t="s">
        <v>208</v>
      </c>
      <c r="B25" s="240"/>
      <c r="C25" s="240"/>
      <c r="D25" s="240"/>
      <c r="E25" s="241" t="s">
        <v>223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3"/>
      <c r="AN25" s="244">
        <v>26500</v>
      </c>
      <c r="AO25" s="245"/>
      <c r="AP25" s="245"/>
      <c r="AQ25" s="245"/>
      <c r="AR25" s="245" t="s">
        <v>34</v>
      </c>
      <c r="AS25" s="245"/>
      <c r="AT25" s="245"/>
      <c r="AU25" s="245"/>
      <c r="AV25" s="245"/>
      <c r="AW25" s="246">
        <f>Раздел1!AW86+Раздел1!AW87</f>
        <v>7783925.52</v>
      </c>
      <c r="AX25" s="246"/>
      <c r="AY25" s="246"/>
      <c r="AZ25" s="246"/>
      <c r="BA25" s="246"/>
      <c r="BB25" s="246"/>
      <c r="BC25" s="246"/>
      <c r="BD25" s="247">
        <f>Раздел1!BD86+Раздел1!BD87</f>
        <v>3839968.52</v>
      </c>
      <c r="BE25" s="247"/>
      <c r="BF25" s="247"/>
      <c r="BG25" s="247"/>
      <c r="BH25" s="247"/>
      <c r="BI25" s="247"/>
      <c r="BJ25" s="247"/>
      <c r="BK25" s="247">
        <f>BD25</f>
        <v>3839968.52</v>
      </c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8"/>
    </row>
    <row r="26" spans="1:76" ht="12.75">
      <c r="A26" s="158"/>
      <c r="B26" s="158"/>
      <c r="C26" s="158"/>
      <c r="D26" s="158"/>
      <c r="E26" s="236" t="s">
        <v>224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8"/>
      <c r="AN26" s="235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4"/>
    </row>
    <row r="27" spans="1:76" ht="35.25" customHeight="1">
      <c r="A27" s="158" t="s">
        <v>209</v>
      </c>
      <c r="B27" s="158"/>
      <c r="C27" s="158"/>
      <c r="D27" s="158"/>
      <c r="E27" s="228" t="s">
        <v>225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30"/>
      <c r="AN27" s="235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4"/>
    </row>
    <row r="28" spans="1:76" ht="13.5" thickBot="1">
      <c r="A28" s="165"/>
      <c r="B28" s="165"/>
      <c r="C28" s="165"/>
      <c r="D28" s="165"/>
      <c r="E28" s="228" t="s">
        <v>224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30"/>
      <c r="AN28" s="231">
        <v>26610</v>
      </c>
      <c r="AO28" s="232"/>
      <c r="AP28" s="232"/>
      <c r="AQ28" s="232"/>
      <c r="AR28" s="232"/>
      <c r="AS28" s="232"/>
      <c r="AT28" s="232"/>
      <c r="AU28" s="232"/>
      <c r="AV28" s="232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7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0" t="s">
        <v>229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2" t="s">
        <v>228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19"/>
      <c r="V31" s="19"/>
      <c r="W31" s="301" t="s">
        <v>244</v>
      </c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6"/>
      <c r="AI31" s="301"/>
      <c r="AJ31" s="301"/>
      <c r="AK31" s="301"/>
      <c r="AL31" s="301"/>
      <c r="AM31" s="301"/>
      <c r="AN31" s="301"/>
      <c r="AO31" s="301"/>
      <c r="AP31" s="301"/>
      <c r="AQ31" s="301"/>
      <c r="AR31" s="20"/>
      <c r="AS31" s="301" t="s">
        <v>249</v>
      </c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3" t="s">
        <v>226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23"/>
      <c r="AI32" s="193" t="s">
        <v>57</v>
      </c>
      <c r="AJ32" s="193"/>
      <c r="AK32" s="193"/>
      <c r="AL32" s="193"/>
      <c r="AM32" s="193"/>
      <c r="AN32" s="193"/>
      <c r="AO32" s="193"/>
      <c r="AP32" s="193"/>
      <c r="AQ32" s="193"/>
      <c r="AR32" s="22"/>
      <c r="AS32" s="193" t="s">
        <v>58</v>
      </c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99" t="s">
        <v>245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4"/>
      <c r="X34" s="299" t="s">
        <v>256</v>
      </c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3"/>
      <c r="AP34" s="292"/>
      <c r="AQ34" s="292"/>
      <c r="AR34" s="292"/>
      <c r="AS34" s="292"/>
      <c r="AT34" s="292"/>
      <c r="AU34" s="292"/>
      <c r="AV34" s="292"/>
      <c r="AW34" s="292"/>
      <c r="AX34" s="292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3" t="s">
        <v>226</v>
      </c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23"/>
      <c r="X35" s="193" t="s">
        <v>230</v>
      </c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23"/>
      <c r="AP35" s="193" t="s">
        <v>231</v>
      </c>
      <c r="AQ35" s="193"/>
      <c r="AR35" s="193"/>
      <c r="AS35" s="193"/>
      <c r="AT35" s="193"/>
      <c r="AU35" s="193"/>
      <c r="AV35" s="193"/>
      <c r="AW35" s="193"/>
      <c r="AX35" s="193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3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5"/>
      <c r="BQ40" s="9"/>
      <c r="BR40" s="9"/>
      <c r="BS40" s="9"/>
      <c r="BT40" s="9"/>
      <c r="BU40" s="9"/>
    </row>
    <row r="41" spans="1:77" ht="10.5" customHeight="1">
      <c r="A41" s="296" t="s">
        <v>233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8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17"/>
      <c r="S42" s="17"/>
      <c r="T42" s="17"/>
      <c r="U42" s="17"/>
      <c r="V42" s="17"/>
      <c r="W42" s="285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3" t="s">
        <v>57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8"/>
      <c r="S43" s="8"/>
      <c r="T43" s="8"/>
      <c r="U43" s="8"/>
      <c r="V43" s="8"/>
      <c r="W43" s="288" t="s">
        <v>58</v>
      </c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90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1">
        <v>20</v>
      </c>
      <c r="N45" s="291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2020-09-09T10:53:51Z</cp:lastPrinted>
  <dcterms:created xsi:type="dcterms:W3CDTF">2018-10-25T15:48:16Z</dcterms:created>
  <dcterms:modified xsi:type="dcterms:W3CDTF">2023-10-02T11:27:35Z</dcterms:modified>
  <cp:category/>
  <cp:version/>
  <cp:contentType/>
  <cp:contentStatus/>
</cp:coreProperties>
</file>